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ESALQ\Ensino\Disciplinas\Graduação\Hidráulica\Aula 11\"/>
    </mc:Choice>
  </mc:AlternateContent>
  <bookViews>
    <workbookView xWindow="0" yWindow="0" windowWidth="20490" windowHeight="7905"/>
  </bookViews>
  <sheets>
    <sheet name="Dados e cálculos" sheetId="1" r:id="rId1"/>
    <sheet name="Q x H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L32" i="1" s="1"/>
  <c r="K34" i="1"/>
  <c r="L34" i="1" s="1"/>
  <c r="K33" i="1"/>
  <c r="L33" i="1" s="1"/>
  <c r="K30" i="1"/>
  <c r="L30" i="1" s="1"/>
  <c r="K31" i="1"/>
  <c r="L31" i="1" s="1"/>
  <c r="K24" i="1"/>
  <c r="L24" i="1"/>
  <c r="K25" i="1"/>
  <c r="L25" i="1" s="1"/>
  <c r="K26" i="1"/>
  <c r="L26" i="1" s="1"/>
  <c r="K27" i="1"/>
  <c r="L27" i="1" s="1"/>
  <c r="K28" i="1"/>
  <c r="L28" i="1" s="1"/>
  <c r="K29" i="1"/>
  <c r="L29" i="1" s="1"/>
  <c r="K35" i="1"/>
  <c r="L35" i="1" s="1"/>
  <c r="K23" i="1"/>
  <c r="L23" i="1" s="1"/>
</calcChain>
</file>

<file path=xl/sharedStrings.xml><?xml version="1.0" encoding="utf-8"?>
<sst xmlns="http://schemas.openxmlformats.org/spreadsheetml/2006/main" count="42" uniqueCount="36">
  <si>
    <r>
      <t>Exemplo</t>
    </r>
    <r>
      <rPr>
        <sz val="12"/>
        <color theme="1"/>
        <rFont val="Times New Roman"/>
        <family val="1"/>
      </rPr>
      <t>:</t>
    </r>
  </si>
  <si>
    <t>Um sistema de recalque tem as seguintes características:</t>
  </si>
  <si>
    <t>Bomba Thebe RL-16</t>
  </si>
  <si>
    <t>Comprimento equivalente (tubulação + peças):</t>
  </si>
  <si>
    <t>Curva da bomba x Curva de Carga do Sistema</t>
  </si>
  <si>
    <t xml:space="preserve">Pede-se: 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</si>
  <si>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 vazão e a altura manométrica total no ponto de trabalho;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</si>
  <si>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 potência absorvida pela bomba;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</si>
  <si>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 potência do motor elétrico a utilizar.</t>
    </r>
  </si>
  <si>
    <t xml:space="preserve">Solução: </t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</si>
  <si>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Estipular uma vazão inicial (dentro da capacidade da bomba);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</si>
  <si>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Calcular a perda de carga do sistema com a vazão estipulada;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</si>
  <si>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Calcular a altura manométrica total do sistema;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</si>
  <si>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Marcar o ponto (Q x Hm) na curva da bomba;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</si>
  <si>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Aumentar a vazão e repetir os passos de </t>
    </r>
    <r>
      <rPr>
        <i/>
        <sz val="12"/>
        <color theme="1"/>
        <rFont val="Times New Roman"/>
        <family val="1"/>
      </rPr>
      <t>a, b, c, d</t>
    </r>
    <r>
      <rPr>
        <sz val="12"/>
        <color theme="1"/>
        <rFont val="Times New Roman"/>
        <family val="1"/>
      </rPr>
      <t xml:space="preserve"> até atingir a vazão máxima da bomba;</t>
    </r>
  </si>
  <si>
    <r>
      <t>f)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Ligar os pontos marcados para formar a curva de carga do sistema;</t>
    </r>
  </si>
  <si>
    <r>
      <t>g)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Marcar o ponto de trabalho, no qual a curva de carga do sistema e a curva da bomba se encontram. </t>
    </r>
  </si>
  <si>
    <t>Curva da bomba x Curva de carga</t>
  </si>
  <si>
    <t>Q</t>
  </si>
  <si>
    <r>
      <t>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/h)</t>
    </r>
  </si>
  <si>
    <t>Sistema</t>
  </si>
  <si>
    <t>hf (mca)</t>
  </si>
  <si>
    <t>Bomba</t>
  </si>
  <si>
    <t>Hm (mca)</t>
  </si>
  <si>
    <r>
      <t>Recalque: Le</t>
    </r>
    <r>
      <rPr>
        <vertAlign val="subscript"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= </t>
    </r>
  </si>
  <si>
    <t>m</t>
  </si>
  <si>
    <r>
      <t xml:space="preserve">  Sucção: </t>
    </r>
    <r>
      <rPr>
        <vertAlign val="subscript"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Le</t>
    </r>
    <r>
      <rPr>
        <vertAlign val="subscript"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= </t>
    </r>
  </si>
  <si>
    <r>
      <t>f</t>
    </r>
    <r>
      <rPr>
        <vertAlign val="subscript"/>
        <sz val="12"/>
        <color theme="1"/>
        <rFont val="Times New Roman"/>
        <family val="1"/>
      </rPr>
      <t>rotor</t>
    </r>
    <r>
      <rPr>
        <sz val="12"/>
        <color theme="1"/>
        <rFont val="Times New Roman"/>
        <family val="1"/>
      </rPr>
      <t xml:space="preserve"> = </t>
    </r>
  </si>
  <si>
    <t>mm</t>
  </si>
  <si>
    <t>RPM</t>
  </si>
  <si>
    <t>Rotação:</t>
  </si>
  <si>
    <r>
      <t>f</t>
    </r>
    <r>
      <rPr>
        <vertAlign val="subscript"/>
        <sz val="12"/>
        <color theme="1"/>
        <rFont val="Times New Roman"/>
        <family val="1"/>
      </rPr>
      <t>recalque</t>
    </r>
    <r>
      <rPr>
        <sz val="12"/>
        <color theme="1"/>
        <rFont val="Times New Roman"/>
        <family val="1"/>
      </rPr>
      <t xml:space="preserve"> = </t>
    </r>
  </si>
  <si>
    <r>
      <t>f</t>
    </r>
    <r>
      <rPr>
        <vertAlign val="subscript"/>
        <sz val="12"/>
        <color theme="1"/>
        <rFont val="Times New Roman"/>
        <family val="1"/>
      </rPr>
      <t>sucção</t>
    </r>
    <r>
      <rPr>
        <sz val="12"/>
        <color theme="1"/>
        <rFont val="Times New Roman"/>
        <family val="1"/>
      </rPr>
      <t xml:space="preserve"> = </t>
    </r>
  </si>
  <si>
    <r>
      <t>Hg</t>
    </r>
    <r>
      <rPr>
        <vertAlign val="subscript"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= </t>
    </r>
  </si>
  <si>
    <r>
      <t>Hg</t>
    </r>
    <r>
      <rPr>
        <vertAlign val="subscript"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= </t>
    </r>
  </si>
  <si>
    <t xml:space="preserve">Tubo PVC   C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</si>
</sst>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164" fontId="0" fillId="0" borderId="0" xfId="0" applyNumberForma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Curvas Q x Hm</a:t>
            </a:r>
            <a:br>
              <a:rPr lang="pt-BR"/>
            </a:br>
            <a:r>
              <a:rPr lang="pt-BR"/>
              <a:t>Bomba x Sistema</a:t>
            </a:r>
          </a:p>
        </c:rich>
      </c:tx>
      <c:layout>
        <c:manualLayout>
          <c:xMode val="edge"/>
          <c:yMode val="edge"/>
          <c:x val="0.361691080949379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590048118985128"/>
          <c:y val="0.1902314814814815"/>
          <c:w val="0.82532174103237088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Bomba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'Dados e cálculos'!$I$23:$I$35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32.6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</c:numCache>
            </c:numRef>
          </c:xVal>
          <c:yVal>
            <c:numRef>
              <c:f>'Dados e cálculos'!$J$23:$J$35</c:f>
              <c:numCache>
                <c:formatCode>0.0</c:formatCode>
                <c:ptCount val="13"/>
                <c:pt idx="0">
                  <c:v>48.5</c:v>
                </c:pt>
                <c:pt idx="1">
                  <c:v>49.2</c:v>
                </c:pt>
                <c:pt idx="2">
                  <c:v>50</c:v>
                </c:pt>
                <c:pt idx="3">
                  <c:v>50.5</c:v>
                </c:pt>
                <c:pt idx="4">
                  <c:v>50</c:v>
                </c:pt>
                <c:pt idx="5">
                  <c:v>48.9</c:v>
                </c:pt>
                <c:pt idx="6">
                  <c:v>46.9</c:v>
                </c:pt>
                <c:pt idx="7">
                  <c:v>45.5</c:v>
                </c:pt>
                <c:pt idx="8">
                  <c:v>43</c:v>
                </c:pt>
                <c:pt idx="9">
                  <c:v>39.9</c:v>
                </c:pt>
                <c:pt idx="10">
                  <c:v>36</c:v>
                </c:pt>
                <c:pt idx="11">
                  <c:v>26</c:v>
                </c:pt>
                <c:pt idx="12">
                  <c:v>18</c:v>
                </c:pt>
              </c:numCache>
            </c:numRef>
          </c:yVal>
          <c:smooth val="0"/>
        </c:ser>
        <c:ser>
          <c:idx val="1"/>
          <c:order val="1"/>
          <c:tx>
            <c:v>Sistema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'Dados e cálculos'!$I$23:$I$35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32.6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</c:numCache>
            </c:numRef>
          </c:xVal>
          <c:yVal>
            <c:numRef>
              <c:f>'Dados e cálculos'!$L$23:$L$35</c:f>
              <c:numCache>
                <c:formatCode>0.0</c:formatCode>
                <c:ptCount val="13"/>
                <c:pt idx="0">
                  <c:v>30</c:v>
                </c:pt>
                <c:pt idx="1">
                  <c:v>30.307324326209702</c:v>
                </c:pt>
                <c:pt idx="2">
                  <c:v>31.109441711884624</c:v>
                </c:pt>
                <c:pt idx="3">
                  <c:v>32.350853154516585</c:v>
                </c:pt>
                <c:pt idx="4">
                  <c:v>34.005087808212146</c:v>
                </c:pt>
                <c:pt idx="5">
                  <c:v>36.054654783750351</c:v>
                </c:pt>
                <c:pt idx="6">
                  <c:v>38.486586728434254</c:v>
                </c:pt>
                <c:pt idx="7">
                  <c:v>39.01791935250219</c:v>
                </c:pt>
                <c:pt idx="8">
                  <c:v>39.564059074086074</c:v>
                </c:pt>
                <c:pt idx="9">
                  <c:v>39.89882132895584</c:v>
                </c:pt>
                <c:pt idx="10">
                  <c:v>40.124936467328261</c:v>
                </c:pt>
                <c:pt idx="11">
                  <c:v>40.700484554334736</c:v>
                </c:pt>
                <c:pt idx="12">
                  <c:v>41.290638648451598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43848"/>
        <c:axId val="136549952"/>
      </c:scatterChart>
      <c:valAx>
        <c:axId val="156743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 (m</a:t>
                </a:r>
                <a:r>
                  <a:rPr lang="pt-BR" baseline="30000"/>
                  <a:t>3</a:t>
                </a:r>
                <a:r>
                  <a:rPr lang="pt-BR"/>
                  <a:t>/h)</a:t>
                </a:r>
              </a:p>
            </c:rich>
          </c:tx>
          <c:layout>
            <c:manualLayout>
              <c:xMode val="edge"/>
              <c:yMode val="edge"/>
              <c:x val="0.84754046369203839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49952"/>
        <c:crosses val="autoZero"/>
        <c:crossBetween val="midCat"/>
      </c:valAx>
      <c:valAx>
        <c:axId val="1365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Hm (mca)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7.75036453776611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743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15</xdr:row>
      <xdr:rowOff>182217</xdr:rowOff>
    </xdr:from>
    <xdr:to>
      <xdr:col>7</xdr:col>
      <xdr:colOff>109746</xdr:colOff>
      <xdr:row>50</xdr:row>
      <xdr:rowOff>54510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430242"/>
          <a:ext cx="4329320" cy="700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0" zoomScale="160" zoomScaleNormal="160" workbookViewId="0">
      <selection activeCell="M32" sqref="M32"/>
    </sheetView>
  </sheetViews>
  <sheetFormatPr defaultRowHeight="15" x14ac:dyDescent="0.25"/>
  <sheetData>
    <row r="1" spans="1:15" x14ac:dyDescent="0.25">
      <c r="A1" s="7" t="s">
        <v>4</v>
      </c>
    </row>
    <row r="2" spans="1:15" x14ac:dyDescent="0.25">
      <c r="A2" s="7"/>
    </row>
    <row r="3" spans="1:15" ht="15.75" x14ac:dyDescent="0.25">
      <c r="A3" s="1" t="s">
        <v>0</v>
      </c>
      <c r="B3" s="5" t="s">
        <v>1</v>
      </c>
    </row>
    <row r="4" spans="1:15" ht="15.75" x14ac:dyDescent="0.25">
      <c r="C4" s="5"/>
      <c r="D4" s="5"/>
      <c r="E4" s="5"/>
      <c r="F4" s="5"/>
      <c r="G4" s="5"/>
      <c r="H4" s="5"/>
      <c r="I4" s="5"/>
      <c r="J4" s="5"/>
    </row>
    <row r="5" spans="1:15" ht="15.75" x14ac:dyDescent="0.25">
      <c r="B5" s="5" t="s">
        <v>2</v>
      </c>
      <c r="C5" s="5"/>
      <c r="D5" s="5"/>
      <c r="I5" s="2" t="s">
        <v>5</v>
      </c>
    </row>
    <row r="6" spans="1:15" ht="18.75" x14ac:dyDescent="0.25">
      <c r="B6" s="14" t="s">
        <v>27</v>
      </c>
      <c r="C6" s="6">
        <v>159</v>
      </c>
      <c r="D6" s="13" t="s">
        <v>28</v>
      </c>
      <c r="I6" s="5" t="s">
        <v>6</v>
      </c>
      <c r="J6" s="5"/>
      <c r="K6" s="5"/>
      <c r="L6" s="5"/>
      <c r="M6" s="5"/>
      <c r="N6" s="5"/>
      <c r="O6" s="5"/>
    </row>
    <row r="7" spans="1:15" ht="15.75" x14ac:dyDescent="0.25">
      <c r="B7" s="15" t="s">
        <v>30</v>
      </c>
      <c r="C7" s="3">
        <v>3500</v>
      </c>
      <c r="D7" s="13" t="s">
        <v>29</v>
      </c>
      <c r="I7" s="5" t="s">
        <v>7</v>
      </c>
      <c r="J7" s="5"/>
      <c r="K7" s="5"/>
      <c r="L7" s="5"/>
      <c r="M7" s="5"/>
      <c r="N7" s="5"/>
      <c r="O7" s="5"/>
    </row>
    <row r="8" spans="1:15" ht="18.75" x14ac:dyDescent="0.25">
      <c r="B8" s="14" t="s">
        <v>31</v>
      </c>
      <c r="C8" s="6">
        <v>75</v>
      </c>
      <c r="D8" s="13" t="s">
        <v>28</v>
      </c>
      <c r="I8" s="18" t="s">
        <v>8</v>
      </c>
      <c r="J8" s="18"/>
      <c r="K8" s="18"/>
      <c r="L8" s="18"/>
      <c r="M8" s="18"/>
      <c r="N8" s="18"/>
      <c r="O8" s="18"/>
    </row>
    <row r="9" spans="1:15" ht="18.75" x14ac:dyDescent="0.25">
      <c r="B9" s="14" t="s">
        <v>32</v>
      </c>
      <c r="C9" s="6">
        <v>100</v>
      </c>
      <c r="D9" s="13" t="s">
        <v>28</v>
      </c>
      <c r="I9" s="2"/>
    </row>
    <row r="10" spans="1:15" ht="18.75" x14ac:dyDescent="0.25">
      <c r="B10" s="15" t="s">
        <v>33</v>
      </c>
      <c r="C10" s="3">
        <v>27</v>
      </c>
      <c r="D10" s="13" t="s">
        <v>25</v>
      </c>
      <c r="I10" s="8" t="s">
        <v>9</v>
      </c>
    </row>
    <row r="11" spans="1:15" ht="18.75" x14ac:dyDescent="0.25">
      <c r="B11" s="15" t="s">
        <v>34</v>
      </c>
      <c r="C11" s="3">
        <v>3</v>
      </c>
      <c r="D11" s="13" t="s">
        <v>25</v>
      </c>
      <c r="I11" s="5" t="s">
        <v>10</v>
      </c>
      <c r="J11" s="5"/>
      <c r="K11" s="5"/>
      <c r="L11" s="5"/>
      <c r="M11" s="5"/>
      <c r="N11" s="5"/>
      <c r="O11" s="5"/>
    </row>
    <row r="12" spans="1:15" ht="15.75" x14ac:dyDescent="0.25">
      <c r="B12" s="15" t="s">
        <v>35</v>
      </c>
      <c r="C12" s="3">
        <v>150</v>
      </c>
      <c r="D12" s="13"/>
      <c r="I12" s="5"/>
      <c r="J12" s="5"/>
      <c r="K12" s="5"/>
      <c r="L12" s="5"/>
      <c r="M12" s="5"/>
      <c r="N12" s="5"/>
      <c r="O12" s="5"/>
    </row>
    <row r="13" spans="1:15" ht="15.75" x14ac:dyDescent="0.25">
      <c r="B13" s="5" t="s">
        <v>3</v>
      </c>
      <c r="C13" s="5"/>
      <c r="D13" s="5"/>
      <c r="I13" s="5" t="s">
        <v>11</v>
      </c>
      <c r="J13" s="5"/>
      <c r="K13" s="5"/>
      <c r="L13" s="5"/>
      <c r="M13" s="5"/>
      <c r="N13" s="5"/>
      <c r="O13" s="5"/>
    </row>
    <row r="14" spans="1:15" ht="18.75" x14ac:dyDescent="0.25">
      <c r="C14" s="5" t="s">
        <v>24</v>
      </c>
      <c r="D14" s="5"/>
      <c r="E14" s="3">
        <v>200</v>
      </c>
      <c r="F14" t="s">
        <v>25</v>
      </c>
      <c r="I14" s="5" t="s">
        <v>12</v>
      </c>
      <c r="J14" s="5"/>
      <c r="K14" s="5"/>
      <c r="L14" s="5"/>
      <c r="M14" s="5"/>
      <c r="N14" s="5"/>
      <c r="O14" s="5"/>
    </row>
    <row r="15" spans="1:15" ht="18.75" x14ac:dyDescent="0.25">
      <c r="C15" s="5" t="s">
        <v>26</v>
      </c>
      <c r="D15" s="5"/>
      <c r="E15" s="3">
        <v>5</v>
      </c>
      <c r="F15" t="s">
        <v>25</v>
      </c>
      <c r="I15" s="5" t="s">
        <v>13</v>
      </c>
      <c r="J15" s="5"/>
      <c r="K15" s="5"/>
      <c r="L15" s="5"/>
      <c r="M15" s="5"/>
      <c r="N15" s="5"/>
      <c r="O15" s="5"/>
    </row>
    <row r="16" spans="1:15" ht="30.75" customHeight="1" x14ac:dyDescent="0.25">
      <c r="I16" s="17" t="s">
        <v>14</v>
      </c>
      <c r="J16" s="17"/>
      <c r="K16" s="17"/>
      <c r="L16" s="17"/>
      <c r="M16" s="17"/>
      <c r="N16" s="17"/>
      <c r="O16" s="17"/>
    </row>
    <row r="17" spans="9:15" ht="15.75" x14ac:dyDescent="0.25">
      <c r="I17" s="5" t="s">
        <v>15</v>
      </c>
      <c r="J17" s="5"/>
      <c r="K17" s="5"/>
      <c r="L17" s="5"/>
      <c r="M17" s="5"/>
      <c r="N17" s="5"/>
      <c r="O17" s="5"/>
    </row>
    <row r="18" spans="9:15" ht="32.25" customHeight="1" x14ac:dyDescent="0.25">
      <c r="I18" s="17" t="s">
        <v>16</v>
      </c>
      <c r="J18" s="17"/>
      <c r="K18" s="17"/>
      <c r="L18" s="17"/>
      <c r="M18" s="17"/>
      <c r="N18" s="17"/>
      <c r="O18" s="17"/>
    </row>
    <row r="20" spans="9:15" x14ac:dyDescent="0.25">
      <c r="I20" s="7" t="s">
        <v>17</v>
      </c>
    </row>
    <row r="21" spans="9:15" x14ac:dyDescent="0.25">
      <c r="I21" s="9" t="s">
        <v>18</v>
      </c>
      <c r="J21" s="9" t="s">
        <v>22</v>
      </c>
      <c r="K21" s="16" t="s">
        <v>20</v>
      </c>
      <c r="L21" s="16"/>
    </row>
    <row r="22" spans="9:15" ht="17.25" x14ac:dyDescent="0.25">
      <c r="I22" s="10" t="s">
        <v>19</v>
      </c>
      <c r="J22" s="10" t="s">
        <v>23</v>
      </c>
      <c r="K22" s="10" t="s">
        <v>21</v>
      </c>
      <c r="L22" s="10" t="s">
        <v>23</v>
      </c>
    </row>
    <row r="23" spans="9:15" x14ac:dyDescent="0.25">
      <c r="I23" s="4">
        <v>0</v>
      </c>
      <c r="J23" s="12">
        <v>48.5</v>
      </c>
      <c r="K23" s="12">
        <f>10.65*((I23/3600)/$C$12)^1.852*$E$14/($C$8/1000)^4.87+10.65*((I23/3600)/$C$12)^1.852*$E$15/($C$9/1000)^4.87</f>
        <v>0</v>
      </c>
      <c r="L23" s="12">
        <f>K23+$C$10+$C$11</f>
        <v>30</v>
      </c>
    </row>
    <row r="24" spans="9:15" x14ac:dyDescent="0.25">
      <c r="I24" s="4">
        <v>5</v>
      </c>
      <c r="J24" s="12">
        <v>49.2</v>
      </c>
      <c r="K24" s="12">
        <f>10.65*((I24/3600)/$C$12)^1.852*$E$14/($C$8/1000)^4.87+10.65*((I24/3600)/$C$12)^1.852*$E$15/($C$9/1000)^4.87</f>
        <v>0.30732432620970096</v>
      </c>
      <c r="L24" s="12">
        <f t="shared" ref="L24:L30" si="0">K24+$C$10+$C$11</f>
        <v>30.307324326209702</v>
      </c>
    </row>
    <row r="25" spans="9:15" x14ac:dyDescent="0.25">
      <c r="I25" s="4">
        <v>10</v>
      </c>
      <c r="J25" s="12">
        <v>50</v>
      </c>
      <c r="K25" s="12">
        <f t="shared" ref="K25:K30" si="1">10.65*((I25/3600)/$C$12)^1.852*$E$14/($C$8/1000)^4.87+10.65*((I25/3600)/$C$12)^1.852*$E$15/($C$9/1000)^4.87</f>
        <v>1.1094417118846245</v>
      </c>
      <c r="L25" s="12">
        <f t="shared" si="0"/>
        <v>31.109441711884624</v>
      </c>
    </row>
    <row r="26" spans="9:15" x14ac:dyDescent="0.25">
      <c r="I26" s="4">
        <v>15</v>
      </c>
      <c r="J26" s="12">
        <v>50.5</v>
      </c>
      <c r="K26" s="12">
        <f t="shared" si="1"/>
        <v>2.3508531545165825</v>
      </c>
      <c r="L26" s="12">
        <f t="shared" si="0"/>
        <v>32.350853154516585</v>
      </c>
    </row>
    <row r="27" spans="9:15" x14ac:dyDescent="0.25">
      <c r="I27" s="4">
        <v>20</v>
      </c>
      <c r="J27" s="12">
        <v>50</v>
      </c>
      <c r="K27" s="12">
        <f t="shared" si="1"/>
        <v>4.0050878082121475</v>
      </c>
      <c r="L27" s="12">
        <f t="shared" si="0"/>
        <v>34.005087808212146</v>
      </c>
    </row>
    <row r="28" spans="9:15" x14ac:dyDescent="0.25">
      <c r="I28" s="4">
        <v>25</v>
      </c>
      <c r="J28" s="12">
        <v>48.9</v>
      </c>
      <c r="K28" s="12">
        <f t="shared" si="1"/>
        <v>6.0546547837503519</v>
      </c>
      <c r="L28" s="12">
        <f t="shared" si="0"/>
        <v>36.054654783750351</v>
      </c>
    </row>
    <row r="29" spans="9:15" x14ac:dyDescent="0.25">
      <c r="I29" s="4">
        <v>30</v>
      </c>
      <c r="J29" s="12">
        <v>46.9</v>
      </c>
      <c r="K29" s="12">
        <f t="shared" si="1"/>
        <v>8.4865867284342524</v>
      </c>
      <c r="L29" s="12">
        <f t="shared" si="0"/>
        <v>38.486586728434254</v>
      </c>
    </row>
    <row r="30" spans="9:15" x14ac:dyDescent="0.25">
      <c r="I30" s="4">
        <v>31</v>
      </c>
      <c r="J30" s="12">
        <v>45.5</v>
      </c>
      <c r="K30" s="12">
        <f t="shared" si="1"/>
        <v>9.0179193525021901</v>
      </c>
      <c r="L30" s="12">
        <f t="shared" si="0"/>
        <v>39.01791935250219</v>
      </c>
    </row>
    <row r="31" spans="9:15" x14ac:dyDescent="0.25">
      <c r="I31" s="4">
        <v>32</v>
      </c>
      <c r="J31" s="12">
        <v>43</v>
      </c>
      <c r="K31" s="12">
        <f>10.65*((I31/3600)/$C$12)^1.852*$E$14/($C$8/1000)^4.87+10.65*((I31/3600)/$C$12)^1.852*$E$15/($C$9/1000)^4.87</f>
        <v>9.564059074086078</v>
      </c>
      <c r="L31" s="12">
        <f>K31+$C$10+$C$11</f>
        <v>39.564059074086074</v>
      </c>
    </row>
    <row r="32" spans="9:15" ht="15.75" x14ac:dyDescent="0.25">
      <c r="I32" s="19">
        <v>32.6</v>
      </c>
      <c r="J32" s="20">
        <v>39.9</v>
      </c>
      <c r="K32" s="20">
        <f>10.65*((I32/3600)/$C$12)^1.852*$E$14/($C$8/1000)^4.87+10.65*((I32/3600)/$C$12)^1.852*$E$15/($C$9/1000)^4.87</f>
        <v>9.898821328955842</v>
      </c>
      <c r="L32" s="20">
        <f>K32+$C$10+$C$11</f>
        <v>39.89882132895584</v>
      </c>
    </row>
    <row r="33" spans="9:12" x14ac:dyDescent="0.25">
      <c r="I33" s="4">
        <v>33</v>
      </c>
      <c r="J33" s="12">
        <v>36</v>
      </c>
      <c r="K33" s="12">
        <f>10.65*((I33/3600)/$C$12)^1.852*$E$14/($C$8/1000)^4.87+10.65*((I33/3600)/$C$12)^1.852*$E$15/($C$9/1000)^4.87</f>
        <v>10.124936467328261</v>
      </c>
      <c r="L33" s="12">
        <f>K33+$C$10+$C$11</f>
        <v>40.124936467328261</v>
      </c>
    </row>
    <row r="34" spans="9:12" x14ac:dyDescent="0.25">
      <c r="I34" s="4">
        <v>34</v>
      </c>
      <c r="J34" s="12">
        <v>26</v>
      </c>
      <c r="K34" s="12">
        <f>10.65*((I34/3600)/$C$12)^1.852*$E$14/($C$8/1000)^4.87+10.65*((I34/3600)/$C$12)^1.852*$E$15/($C$9/1000)^4.87</f>
        <v>10.700484554334738</v>
      </c>
      <c r="L34" s="12">
        <f>K34+$C$10+$C$11</f>
        <v>40.700484554334736</v>
      </c>
    </row>
    <row r="35" spans="9:12" x14ac:dyDescent="0.25">
      <c r="I35" s="4">
        <v>35</v>
      </c>
      <c r="J35" s="12">
        <v>18</v>
      </c>
      <c r="K35" s="12">
        <f>10.65*((I35/3600)/$C$12)^1.852*$E$14/($C$8/1000)^4.87+10.65*((I35/3600)/$C$12)^1.852*$E$15/($C$9/1000)^4.87</f>
        <v>11.290638648451598</v>
      </c>
      <c r="L35" s="12">
        <f>K35+$C$10+$C$11</f>
        <v>41.290638648451598</v>
      </c>
    </row>
    <row r="36" spans="9:12" x14ac:dyDescent="0.25">
      <c r="I36" s="11"/>
      <c r="J36" s="11"/>
      <c r="K36" s="11"/>
      <c r="L36" s="11"/>
    </row>
  </sheetData>
  <mergeCells count="4">
    <mergeCell ref="K21:L21"/>
    <mergeCell ref="I16:O16"/>
    <mergeCell ref="I18:O18"/>
    <mergeCell ref="I8:O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Dados e cálculos</vt:lpstr>
      <vt:lpstr>Q x Hm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</dc:creator>
  <cp:lastModifiedBy>---</cp:lastModifiedBy>
  <dcterms:created xsi:type="dcterms:W3CDTF">2015-11-04T03:34:04Z</dcterms:created>
  <dcterms:modified xsi:type="dcterms:W3CDTF">2015-11-04T04:16:04Z</dcterms:modified>
</cp:coreProperties>
</file>