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8505"/>
  </bookViews>
  <sheets>
    <sheet name="Canal_Manning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6" i="1"/>
  <c r="G7"/>
  <c r="G8"/>
  <c r="G5"/>
  <c r="F5"/>
  <c r="F6"/>
  <c r="F7"/>
  <c r="F8"/>
  <c r="G2"/>
  <c r="C5"/>
  <c r="C8"/>
  <c r="D8"/>
  <c r="C7"/>
  <c r="D7"/>
  <c r="E7" s="1"/>
  <c r="D6"/>
  <c r="D5"/>
  <c r="C6"/>
  <c r="E6" s="1"/>
  <c r="E5" l="1"/>
  <c r="E8"/>
</calcChain>
</file>

<file path=xl/sharedStrings.xml><?xml version="1.0" encoding="utf-8"?>
<sst xmlns="http://schemas.openxmlformats.org/spreadsheetml/2006/main" count="16" uniqueCount="14">
  <si>
    <t>h</t>
  </si>
  <si>
    <t>(m)</t>
  </si>
  <si>
    <t>S</t>
  </si>
  <si>
    <t>RH</t>
  </si>
  <si>
    <t>P</t>
  </si>
  <si>
    <t>V</t>
  </si>
  <si>
    <t>Q</t>
  </si>
  <si>
    <r>
      <t>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</si>
  <si>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(m/s)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</si>
  <si>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</si>
  <si>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Cálculos de canais com a fórmula de Manning</t>
  </si>
  <si>
    <t xml:space="preserve">n = 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</si>
  <si>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= </t>
    </r>
  </si>
  <si>
    <t xml:space="preserve">i =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</si>
</sst>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"/>
  <sheetViews>
    <sheetView tabSelected="1" zoomScale="265" zoomScaleNormal="265" workbookViewId="0">
      <selection activeCell="G8" sqref="G8"/>
    </sheetView>
  </sheetViews>
  <sheetFormatPr defaultRowHeight="15"/>
  <sheetData>
    <row r="1" spans="2:7">
      <c r="B1" t="s">
        <v>10</v>
      </c>
    </row>
    <row r="2" spans="2:7">
      <c r="B2" s="5" t="s">
        <v>11</v>
      </c>
      <c r="C2" s="6">
        <v>1.2999999999999999E-2</v>
      </c>
      <c r="D2" s="5" t="s">
        <v>12</v>
      </c>
      <c r="E2" s="6">
        <v>1.5</v>
      </c>
      <c r="F2" s="5" t="s">
        <v>13</v>
      </c>
      <c r="G2" s="1">
        <f>0.4/1000</f>
        <v>4.0000000000000002E-4</v>
      </c>
    </row>
    <row r="3" spans="2:7">
      <c r="B3" s="2" t="s">
        <v>0</v>
      </c>
      <c r="C3" s="2" t="s">
        <v>2</v>
      </c>
      <c r="D3" s="2" t="s">
        <v>4</v>
      </c>
      <c r="E3" s="2" t="s">
        <v>3</v>
      </c>
      <c r="F3" s="2" t="s">
        <v>5</v>
      </c>
      <c r="G3" s="2" t="s">
        <v>6</v>
      </c>
    </row>
    <row r="4" spans="2:7" ht="17.25">
      <c r="B4" s="3" t="s">
        <v>1</v>
      </c>
      <c r="C4" s="3" t="s">
        <v>9</v>
      </c>
      <c r="D4" s="3" t="s">
        <v>1</v>
      </c>
      <c r="E4" s="3" t="s">
        <v>1</v>
      </c>
      <c r="F4" s="3" t="s">
        <v>8</v>
      </c>
      <c r="G4" s="3" t="s">
        <v>7</v>
      </c>
    </row>
    <row r="5" spans="2:7">
      <c r="B5" s="1">
        <v>30</v>
      </c>
      <c r="C5" s="1">
        <f>B5*E2</f>
        <v>45</v>
      </c>
      <c r="D5" s="1">
        <f>2*B5+1</f>
        <v>61</v>
      </c>
      <c r="E5" s="4">
        <f>C5/D5</f>
        <v>0.73770491803278693</v>
      </c>
      <c r="F5" s="4">
        <f>1/$C$2*E5^(2/3)*$G$2^0.5</f>
        <v>1.2560543421551176</v>
      </c>
      <c r="G5" s="4">
        <f>C5/$C$2*E5^(2/3)*$G$2^0.5</f>
        <v>56.522445396980295</v>
      </c>
    </row>
    <row r="6" spans="2:7">
      <c r="B6" s="1">
        <v>10</v>
      </c>
      <c r="C6" s="1">
        <f>B6*1</f>
        <v>10</v>
      </c>
      <c r="D6" s="1">
        <f>2*B6+1</f>
        <v>21</v>
      </c>
      <c r="E6" s="4">
        <f>C6/D6</f>
        <v>0.47619047619047616</v>
      </c>
      <c r="F6" s="4">
        <f t="shared" ref="F6:F8" si="0">1/$C$2*E6^(2/3)*$G$2^0.5</f>
        <v>0.93815323442307275</v>
      </c>
      <c r="G6" s="4">
        <f t="shared" ref="G6:G8" si="1">C6/$C$2*E6^(2/3)*$G$2^0.5</f>
        <v>9.3815323442307292</v>
      </c>
    </row>
    <row r="7" spans="2:7">
      <c r="B7" s="1">
        <v>4</v>
      </c>
      <c r="C7" s="1">
        <f>B7*1</f>
        <v>4</v>
      </c>
      <c r="D7" s="1">
        <f>2*B7+1</f>
        <v>9</v>
      </c>
      <c r="E7" s="4">
        <f>C7/D7</f>
        <v>0.44444444444444442</v>
      </c>
      <c r="F7" s="4">
        <f t="shared" si="0"/>
        <v>0.89597996383210132</v>
      </c>
      <c r="G7" s="4">
        <f t="shared" si="1"/>
        <v>3.5839198553284053</v>
      </c>
    </row>
    <row r="8" spans="2:7">
      <c r="B8" s="1">
        <v>0.37</v>
      </c>
      <c r="C8" s="1">
        <f>B8*1</f>
        <v>0.37</v>
      </c>
      <c r="D8" s="1">
        <f>2*B8+1</f>
        <v>1.74</v>
      </c>
      <c r="E8" s="4">
        <f>C8/D8</f>
        <v>0.21264367816091953</v>
      </c>
      <c r="F8" s="4">
        <f t="shared" si="0"/>
        <v>0.54809388980191276</v>
      </c>
      <c r="G8" s="4">
        <f t="shared" si="1"/>
        <v>0.20279473922670777</v>
      </c>
    </row>
    <row r="9" spans="2:7">
      <c r="B9" s="2"/>
      <c r="C9" s="2"/>
      <c r="D9" s="2"/>
      <c r="E9" s="2"/>
      <c r="F9" s="2"/>
      <c r="G9" s="2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Canal_Manning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---</cp:lastModifiedBy>
  <dcterms:created xsi:type="dcterms:W3CDTF">2012-11-23T12:48:08Z</dcterms:created>
  <dcterms:modified xsi:type="dcterms:W3CDTF">2014-12-09T11:32:25Z</dcterms:modified>
</cp:coreProperties>
</file>