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ESALQ\Ensino\Disciplinas\Graduação\Hidráulica\Aula 7\"/>
    </mc:Choice>
  </mc:AlternateContent>
  <bookViews>
    <workbookView xWindow="0" yWindow="0" windowWidth="20490" windowHeight="790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 s="1"/>
  <c r="H15" i="1" s="1"/>
  <c r="H11" i="1"/>
  <c r="H10" i="1"/>
  <c r="H7" i="1"/>
  <c r="H6" i="1"/>
  <c r="H5" i="1"/>
  <c r="H4" i="1"/>
  <c r="D11" i="1"/>
  <c r="D9" i="1" s="1"/>
  <c r="D8" i="1"/>
  <c r="D3" i="1" l="1"/>
  <c r="D5" i="1" s="1"/>
</calcChain>
</file>

<file path=xl/sharedStrings.xml><?xml version="1.0" encoding="utf-8"?>
<sst xmlns="http://schemas.openxmlformats.org/spreadsheetml/2006/main" count="41" uniqueCount="22">
  <si>
    <t>hf</t>
  </si>
  <si>
    <t>L</t>
  </si>
  <si>
    <t>J</t>
  </si>
  <si>
    <t>D</t>
  </si>
  <si>
    <t>Q</t>
  </si>
  <si>
    <t>V</t>
  </si>
  <si>
    <t>f</t>
  </si>
  <si>
    <t>L/s</t>
  </si>
  <si>
    <t>e</t>
  </si>
  <si>
    <t>Re</t>
  </si>
  <si>
    <t>n</t>
  </si>
  <si>
    <t>Q1</t>
  </si>
  <si>
    <t>Q2</t>
  </si>
  <si>
    <t>m</t>
  </si>
  <si>
    <t>Q3</t>
  </si>
  <si>
    <t>mm</t>
  </si>
  <si>
    <t>Gabarito - Provinha - Aula 7</t>
  </si>
  <si>
    <t>mca</t>
  </si>
  <si>
    <t>m/m</t>
  </si>
  <si>
    <t>m/s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</si>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</sst>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0"/>
    <numFmt numFmtId="170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3" fillId="0" borderId="3" xfId="0" applyFont="1" applyBorder="1"/>
    <xf numFmtId="0" fontId="0" fillId="0" borderId="0" xfId="0" applyBorder="1"/>
    <xf numFmtId="11" fontId="0" fillId="0" borderId="0" xfId="0" applyNumberFormat="1" applyBorder="1"/>
    <xf numFmtId="0" fontId="0" fillId="0" borderId="3" xfId="0" applyBorder="1"/>
    <xf numFmtId="2" fontId="0" fillId="0" borderId="7" xfId="0" applyNumberFormat="1" applyBorder="1"/>
    <xf numFmtId="0" fontId="0" fillId="0" borderId="4" xfId="0" applyBorder="1"/>
    <xf numFmtId="2" fontId="0" fillId="0" borderId="0" xfId="0" applyNumberFormat="1" applyBorder="1"/>
    <xf numFmtId="168" fontId="0" fillId="0" borderId="0" xfId="0" applyNumberFormat="1" applyBorder="1"/>
    <xf numFmtId="11" fontId="0" fillId="0" borderId="7" xfId="0" applyNumberFormat="1" applyBorder="1"/>
    <xf numFmtId="0" fontId="1" fillId="0" borderId="0" xfId="0" applyFont="1" applyBorder="1"/>
    <xf numFmtId="170" fontId="0" fillId="0" borderId="7" xfId="0" applyNumberForma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5"/>
  <sheetViews>
    <sheetView tabSelected="1" zoomScale="145" zoomScaleNormal="145" workbookViewId="0">
      <selection activeCell="H10" sqref="H10"/>
    </sheetView>
  </sheetViews>
  <sheetFormatPr defaultRowHeight="15" x14ac:dyDescent="0.25"/>
  <cols>
    <col min="4" max="4" width="10.85546875" bestFit="1" customWidth="1"/>
    <col min="8" max="8" width="10.7109375" customWidth="1"/>
  </cols>
  <sheetData>
    <row r="1" spans="3:10" x14ac:dyDescent="0.25">
      <c r="C1" s="1" t="s">
        <v>16</v>
      </c>
    </row>
    <row r="2" spans="3:10" x14ac:dyDescent="0.25">
      <c r="C2" s="16" t="s">
        <v>11</v>
      </c>
      <c r="D2" s="17"/>
      <c r="E2" s="18"/>
      <c r="G2" s="16" t="s">
        <v>12</v>
      </c>
      <c r="H2" s="17"/>
      <c r="I2" s="18"/>
      <c r="J2" s="14"/>
    </row>
    <row r="3" spans="3:10" x14ac:dyDescent="0.25">
      <c r="C3" s="2" t="s">
        <v>0</v>
      </c>
      <c r="D3" s="11">
        <f>D9*D4/D6*D8^2/19.62</f>
        <v>87.40906404633516</v>
      </c>
      <c r="E3" s="3" t="s">
        <v>17</v>
      </c>
      <c r="G3" s="2" t="s">
        <v>3</v>
      </c>
      <c r="H3" s="6">
        <v>0.25</v>
      </c>
      <c r="I3" s="3" t="s">
        <v>13</v>
      </c>
      <c r="J3" s="6"/>
    </row>
    <row r="4" spans="3:10" x14ac:dyDescent="0.25">
      <c r="C4" s="2" t="s">
        <v>1</v>
      </c>
      <c r="D4" s="6">
        <v>1200</v>
      </c>
      <c r="E4" s="3" t="s">
        <v>17</v>
      </c>
      <c r="G4" s="2" t="s">
        <v>0</v>
      </c>
      <c r="H4" s="11">
        <f>D3</f>
        <v>87.40906404633516</v>
      </c>
      <c r="I4" s="3" t="s">
        <v>17</v>
      </c>
      <c r="J4" s="6"/>
    </row>
    <row r="5" spans="3:10" x14ac:dyDescent="0.25">
      <c r="C5" s="2" t="s">
        <v>2</v>
      </c>
      <c r="D5" s="6">
        <f>D3/D4</f>
        <v>7.2840886705279301E-2</v>
      </c>
      <c r="E5" s="3" t="s">
        <v>18</v>
      </c>
      <c r="G5" s="2" t="s">
        <v>2</v>
      </c>
      <c r="H5" s="6">
        <f>D5</f>
        <v>7.2840886705279301E-2</v>
      </c>
      <c r="I5" s="3" t="s">
        <v>18</v>
      </c>
      <c r="J5" s="6"/>
    </row>
    <row r="6" spans="3:10" ht="17.25" x14ac:dyDescent="0.25">
      <c r="C6" s="2" t="s">
        <v>3</v>
      </c>
      <c r="D6" s="6">
        <v>0.15</v>
      </c>
      <c r="E6" s="3" t="s">
        <v>13</v>
      </c>
      <c r="G6" s="2" t="s">
        <v>4</v>
      </c>
      <c r="H6" s="7">
        <f>-PI()/2*LOG(0.27*D10/H3+1.78*D12/(H3*SQRT(9.81*H3*H5)))*H3^2*SQRT(9.81*H3*H5)</f>
        <v>0.1623977697413265</v>
      </c>
      <c r="I6" s="10" t="s">
        <v>21</v>
      </c>
      <c r="J6" s="6"/>
    </row>
    <row r="7" spans="3:10" x14ac:dyDescent="0.25">
      <c r="C7" s="2" t="s">
        <v>4</v>
      </c>
      <c r="D7" s="6">
        <v>60</v>
      </c>
      <c r="E7" s="3" t="s">
        <v>7</v>
      </c>
      <c r="G7" s="8"/>
      <c r="H7" s="9">
        <f>H6*1000</f>
        <v>162.3977697413265</v>
      </c>
      <c r="I7" s="10" t="s">
        <v>7</v>
      </c>
      <c r="J7" s="6"/>
    </row>
    <row r="8" spans="3:10" x14ac:dyDescent="0.25">
      <c r="C8" s="2" t="s">
        <v>5</v>
      </c>
      <c r="D8" s="11">
        <f>4*(D7/1000)/(PI()*D6^2)</f>
        <v>3.3953054526271003</v>
      </c>
      <c r="E8" s="3" t="s">
        <v>19</v>
      </c>
    </row>
    <row r="9" spans="3:10" x14ac:dyDescent="0.25">
      <c r="C9" s="2" t="s">
        <v>6</v>
      </c>
      <c r="D9" s="12">
        <f>0.25/(LOG(0.27*D10/D6+5.74/D11^0.9))^2</f>
        <v>1.8595496742756193E-2</v>
      </c>
      <c r="E9" s="3"/>
      <c r="G9" s="16" t="s">
        <v>14</v>
      </c>
      <c r="H9" s="17"/>
      <c r="I9" s="18"/>
    </row>
    <row r="10" spans="3:10" x14ac:dyDescent="0.25">
      <c r="C10" s="4" t="s">
        <v>8</v>
      </c>
      <c r="D10" s="7">
        <v>1E-4</v>
      </c>
      <c r="E10" s="3" t="s">
        <v>13</v>
      </c>
      <c r="F10" s="6"/>
      <c r="G10" s="2" t="s">
        <v>0</v>
      </c>
      <c r="H10" s="11">
        <f>D3</f>
        <v>87.40906404633516</v>
      </c>
      <c r="I10" s="3" t="s">
        <v>17</v>
      </c>
    </row>
    <row r="11" spans="3:10" x14ac:dyDescent="0.25">
      <c r="C11" s="2" t="s">
        <v>9</v>
      </c>
      <c r="D11" s="6">
        <f>D8*D6/D12</f>
        <v>613609.41914947587</v>
      </c>
      <c r="E11" s="3"/>
      <c r="F11" s="6"/>
      <c r="G11" s="2" t="s">
        <v>2</v>
      </c>
      <c r="H11" s="6">
        <f>D5</f>
        <v>7.2840886705279301E-2</v>
      </c>
      <c r="I11" s="3" t="s">
        <v>18</v>
      </c>
    </row>
    <row r="12" spans="3:10" ht="17.25" x14ac:dyDescent="0.25">
      <c r="C12" s="5" t="s">
        <v>10</v>
      </c>
      <c r="D12" s="13">
        <v>8.2999999999999999E-7</v>
      </c>
      <c r="E12" s="10" t="s">
        <v>20</v>
      </c>
      <c r="F12" s="6"/>
      <c r="G12" s="2" t="s">
        <v>4</v>
      </c>
      <c r="H12" s="6">
        <v>65</v>
      </c>
      <c r="I12" s="3" t="s">
        <v>7</v>
      </c>
    </row>
    <row r="13" spans="3:10" ht="17.25" x14ac:dyDescent="0.25">
      <c r="G13" s="2"/>
      <c r="H13" s="6">
        <f>H12/1000</f>
        <v>6.5000000000000002E-2</v>
      </c>
      <c r="I13" s="10" t="s">
        <v>21</v>
      </c>
    </row>
    <row r="14" spans="3:10" x14ac:dyDescent="0.25">
      <c r="G14" s="2" t="s">
        <v>3</v>
      </c>
      <c r="H14" s="6">
        <f>(0.66*((D10*(9.81*H11/H13^2)^0.2)^1.25+D12*(1/(9.81*H11*H13^3)^0.2))^0.04)/(9.81*H11/H13^2)^0.2</f>
        <v>0.15785489214709597</v>
      </c>
      <c r="I14" s="3" t="s">
        <v>13</v>
      </c>
    </row>
    <row r="15" spans="3:10" x14ac:dyDescent="0.25">
      <c r="G15" s="8"/>
      <c r="H15" s="15">
        <f>H14*1000</f>
        <v>157.85489214709597</v>
      </c>
      <c r="I15" s="10" t="s">
        <v>15</v>
      </c>
    </row>
  </sheetData>
  <mergeCells count="3">
    <mergeCell ref="G9:I9"/>
    <mergeCell ref="G2:I2"/>
    <mergeCell ref="C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</dc:creator>
  <cp:lastModifiedBy>---</cp:lastModifiedBy>
  <dcterms:created xsi:type="dcterms:W3CDTF">2015-09-30T15:06:32Z</dcterms:created>
  <dcterms:modified xsi:type="dcterms:W3CDTF">2015-09-30T15:26:56Z</dcterms:modified>
</cp:coreProperties>
</file>