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<sst xmlns="http://schemas.openxmlformats.org/spreadsheetml/2006/main" count="84" uniqueCount="67">
  <si>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JAN</t>
  </si>
  <si>
    <t>FEV</t>
  </si>
  <si>
    <t>MAR</t>
  </si>
  <si>
    <t>ABR</t>
  </si>
  <si>
    <t>MAIS</t>
  </si>
  <si>
    <t>JUN</t>
  </si>
  <si>
    <t>JUL</t>
  </si>
  <si>
    <t>SET</t>
  </si>
  <si>
    <t>OUT</t>
  </si>
  <si>
    <t>NOV</t>
  </si>
  <si>
    <t>DEZ</t>
  </si>
  <si>
    <t>A</t>
  </si>
  <si>
    <t>B</t>
  </si>
  <si>
    <t>PIRACICABA</t>
  </si>
  <si>
    <t>RIB.PRETO</t>
  </si>
  <si>
    <t>AGO</t>
  </si>
  <si>
    <t>operações</t>
  </si>
  <si>
    <t>aração</t>
  </si>
  <si>
    <t>calcário</t>
  </si>
  <si>
    <t>gradeação</t>
  </si>
  <si>
    <t>sulcação</t>
  </si>
  <si>
    <t>plantio</t>
  </si>
  <si>
    <t>herbicida</t>
  </si>
  <si>
    <t xml:space="preserve">H </t>
  </si>
  <si>
    <t>(horas)</t>
  </si>
  <si>
    <t>N</t>
  </si>
  <si>
    <t>(dias)</t>
  </si>
  <si>
    <t>NDF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</si>
  <si>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</si>
  <si>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</si>
  <si>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</si>
  <si>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</si>
  <si>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</si>
  <si>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</si>
  <si>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</si>
  <si>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</si>
  <si>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</si>
  <si>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</si>
  <si>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NDU</t>
  </si>
  <si>
    <t>(dias úteis)</t>
  </si>
  <si>
    <t>NDS</t>
  </si>
  <si>
    <t>(dias secos)</t>
  </si>
  <si>
    <t>%</t>
  </si>
  <si>
    <t>(dias úmidos)</t>
  </si>
  <si>
    <t>NDUM</t>
  </si>
  <si>
    <t>NDF+NDUM</t>
  </si>
  <si>
    <t>DP</t>
  </si>
  <si>
    <t>HD</t>
  </si>
  <si>
    <t>(B - C)</t>
  </si>
  <si>
    <t>(E/B)x100</t>
  </si>
  <si>
    <t>100 - F</t>
  </si>
  <si>
    <t>GxD/100</t>
  </si>
  <si>
    <t>C + H</t>
  </si>
  <si>
    <t>B - I</t>
  </si>
  <si>
    <t>(J x A)</t>
  </si>
  <si>
    <t>*</t>
  </si>
  <si>
    <t>( C)</t>
  </si>
  <si>
    <t>(dias</t>
  </si>
  <si>
    <t>calendário)</t>
  </si>
  <si>
    <t>tempo</t>
  </si>
  <si>
    <t>disponível</t>
  </si>
  <si>
    <t>área</t>
  </si>
  <si>
    <t>(ha)</t>
  </si>
  <si>
    <t>ritmo</t>
  </si>
  <si>
    <t>operacional</t>
  </si>
  <si>
    <t>(ha/dia)</t>
  </si>
  <si>
    <t>(ha/h)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</si>
</sst>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75"/>
          <c:w val="0.980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Plan1!$B$2:$B$3</c:f>
              <c:strCache>
                <c:ptCount val="1"/>
                <c:pt idx="0">
                  <c:v>PIRACICABA A</c:v>
                </c:pt>
              </c:strCache>
            </c:strRef>
          </c:tx>
          <c:spPr>
            <a:pattFill prst="pct5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</c:ser>
        <c:ser>
          <c:idx val="1"/>
          <c:order val="1"/>
          <c:tx>
            <c:strRef>
              <c:f>Plan1!$C$2:$C$3</c:f>
              <c:strCache>
                <c:ptCount val="1"/>
                <c:pt idx="0">
                  <c:v>PIRACICABA B</c:v>
                </c:pt>
              </c:strCache>
            </c:strRef>
          </c:tx>
          <c:spPr>
            <a:pattFill prst="wdDnDiag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</c:ser>
        <c:ser>
          <c:idx val="2"/>
          <c:order val="2"/>
          <c:tx>
            <c:strRef>
              <c:f>Plan1!$D$2:$D$3</c:f>
              <c:strCache>
                <c:ptCount val="1"/>
                <c:pt idx="0">
                  <c:v>RIB.PRETO A</c:v>
                </c:pt>
              </c:strCache>
            </c:strRef>
          </c:tx>
          <c:spPr>
            <a:pattFill prst="dkHorz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Plan1!$A$4:$A$15</c:f>
              <c:strCache/>
            </c:strRef>
          </c:cat>
          <c:val>
            <c:numRef>
              <c:f>Plan1!$D$4:$D$15</c:f>
              <c:numCache/>
            </c:numRef>
          </c:val>
        </c:ser>
        <c:ser>
          <c:idx val="3"/>
          <c:order val="3"/>
          <c:tx>
            <c:strRef>
              <c:f>Plan1!$E$2:$E$3</c:f>
              <c:strCache>
                <c:ptCount val="1"/>
                <c:pt idx="0">
                  <c:v>RIB.PRETO B</c:v>
                </c:pt>
              </c:strCache>
            </c:strRef>
          </c:tx>
          <c:spPr>
            <a:pattFill prst="lgCheck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Plan1!$A$4:$A$15</c:f>
              <c:strCache/>
            </c:strRef>
          </c:cat>
          <c:val>
            <c:numRef>
              <c:f>Plan1!$E$4:$E$15</c:f>
              <c:numCache/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25"/>
          <c:y val="0.2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17</xdr:row>
      <xdr:rowOff>47625</xdr:rowOff>
    </xdr:from>
    <xdr:to>
      <xdr:col>12</xdr:col>
      <xdr:colOff>209550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162175" y="2800350"/>
        <a:ext cx="53625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="200" zoomScaleNormal="200" workbookViewId="0" topLeftCell="G18">
      <selection activeCell="G18" sqref="A1:IV16384"/>
    </sheetView>
  </sheetViews>
  <sheetFormatPr defaultColWidth="9.140625" defaultRowHeight="12.75"/>
  <sheetData>
    <row r="2" spans="2:4" ht="12.75">
      <c r="B2" t="s">
        <v>13</v>
      </c>
      <c r="D2" t="s">
        <v>14</v>
      </c>
    </row>
    <row r="3" spans="2:5" ht="12.75">
      <c r="B3" t="s">
        <v>11</v>
      </c>
      <c r="C3" t="s">
        <v>12</v>
      </c>
      <c r="D3" t="s">
        <v>11</v>
      </c>
      <c r="E3" t="s">
        <v>12</v>
      </c>
    </row>
    <row r="4" spans="1:5" ht="12.75">
      <c r="A4" t="s">
        <v>0</v>
      </c>
      <c r="B4">
        <v>11</v>
      </c>
      <c r="C4">
        <v>7</v>
      </c>
      <c r="D4">
        <v>11</v>
      </c>
      <c r="E4">
        <v>8</v>
      </c>
    </row>
    <row r="5" spans="1:5" ht="12.75">
      <c r="A5" t="s">
        <v>1</v>
      </c>
      <c r="B5">
        <v>11</v>
      </c>
      <c r="C5">
        <v>7</v>
      </c>
      <c r="D5">
        <v>15</v>
      </c>
      <c r="E5">
        <v>12</v>
      </c>
    </row>
    <row r="6" spans="1:5" ht="12.75">
      <c r="A6" t="s">
        <v>2</v>
      </c>
      <c r="B6">
        <v>18</v>
      </c>
      <c r="C6">
        <v>15</v>
      </c>
      <c r="D6">
        <v>15</v>
      </c>
      <c r="E6">
        <v>11</v>
      </c>
    </row>
    <row r="7" spans="1:5" ht="12.75">
      <c r="A7" t="s">
        <v>3</v>
      </c>
      <c r="B7">
        <v>25</v>
      </c>
      <c r="C7">
        <v>21</v>
      </c>
      <c r="D7">
        <v>25</v>
      </c>
      <c r="E7">
        <v>23</v>
      </c>
    </row>
    <row r="8" spans="1:5" ht="12.75">
      <c r="A8" t="s">
        <v>4</v>
      </c>
      <c r="B8">
        <v>31</v>
      </c>
      <c r="C8">
        <v>31</v>
      </c>
      <c r="D8">
        <v>31</v>
      </c>
      <c r="E8">
        <v>31</v>
      </c>
    </row>
    <row r="9" spans="1:5" ht="12.75">
      <c r="A9" t="s">
        <v>5</v>
      </c>
      <c r="B9">
        <v>27</v>
      </c>
      <c r="C9">
        <v>26</v>
      </c>
      <c r="D9">
        <v>30</v>
      </c>
      <c r="E9">
        <v>30</v>
      </c>
    </row>
    <row r="10" spans="1:5" ht="12.75">
      <c r="A10" t="s">
        <v>6</v>
      </c>
      <c r="B10">
        <v>31</v>
      </c>
      <c r="C10">
        <v>31</v>
      </c>
      <c r="D10">
        <v>31</v>
      </c>
      <c r="E10">
        <v>31</v>
      </c>
    </row>
    <row r="11" spans="1:5" ht="12.75">
      <c r="A11" t="s">
        <v>15</v>
      </c>
      <c r="B11">
        <v>31</v>
      </c>
      <c r="C11">
        <v>31</v>
      </c>
      <c r="D11">
        <v>31</v>
      </c>
      <c r="E11">
        <v>31</v>
      </c>
    </row>
    <row r="12" spans="1:5" ht="12.75">
      <c r="A12" t="s">
        <v>7</v>
      </c>
      <c r="B12">
        <v>29</v>
      </c>
      <c r="C12">
        <v>28</v>
      </c>
      <c r="D12">
        <v>30</v>
      </c>
      <c r="E12">
        <v>30</v>
      </c>
    </row>
    <row r="13" spans="1:5" ht="12.75">
      <c r="A13" t="s">
        <v>8</v>
      </c>
      <c r="B13">
        <v>22</v>
      </c>
      <c r="C13">
        <v>20</v>
      </c>
      <c r="D13">
        <v>23</v>
      </c>
      <c r="E13">
        <v>23</v>
      </c>
    </row>
    <row r="14" spans="1:5" ht="12.75">
      <c r="A14" t="s">
        <v>9</v>
      </c>
      <c r="B14">
        <v>19</v>
      </c>
      <c r="C14">
        <v>18</v>
      </c>
      <c r="D14">
        <v>16</v>
      </c>
      <c r="E14">
        <v>14</v>
      </c>
    </row>
    <row r="15" spans="1:5" ht="12.75">
      <c r="A15" t="s">
        <v>10</v>
      </c>
      <c r="B15">
        <v>13</v>
      </c>
      <c r="C15">
        <v>10</v>
      </c>
      <c r="D15">
        <v>11</v>
      </c>
      <c r="E15">
        <v>11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F23" sqref="A16:F23"/>
    </sheetView>
  </sheetViews>
  <sheetFormatPr defaultColWidth="9.140625" defaultRowHeight="12.75"/>
  <cols>
    <col min="2" max="2" width="11.140625" style="0" customWidth="1"/>
    <col min="3" max="3" width="10.00390625" style="0" customWidth="1"/>
    <col min="4" max="4" width="6.140625" style="0" customWidth="1"/>
    <col min="5" max="5" width="9.8515625" style="0" customWidth="1"/>
    <col min="6" max="6" width="11.28125" style="0" customWidth="1"/>
    <col min="7" max="7" width="10.8515625" style="0" customWidth="1"/>
    <col min="8" max="8" width="11.7109375" style="0" customWidth="1"/>
    <col min="9" max="9" width="7.8515625" style="0" customWidth="1"/>
    <col min="10" max="10" width="10.57421875" style="0" customWidth="1"/>
    <col min="11" max="11" width="5.8515625" style="0" customWidth="1"/>
    <col min="12" max="12" width="7.57421875" style="0" customWidth="1"/>
  </cols>
  <sheetData>
    <row r="2" spans="1:12" s="3" customFormat="1" ht="14.25" customHeight="1">
      <c r="A2" s="8" t="s">
        <v>16</v>
      </c>
      <c r="B2" s="8" t="s">
        <v>23</v>
      </c>
      <c r="C2" s="8" t="s">
        <v>25</v>
      </c>
      <c r="D2" s="8" t="s">
        <v>27</v>
      </c>
      <c r="E2" s="8" t="s">
        <v>38</v>
      </c>
      <c r="F2" s="8" t="s">
        <v>40</v>
      </c>
      <c r="G2" s="8" t="s">
        <v>42</v>
      </c>
      <c r="H2" s="8" t="s">
        <v>42</v>
      </c>
      <c r="I2" s="8" t="s">
        <v>44</v>
      </c>
      <c r="J2" s="8" t="s">
        <v>45</v>
      </c>
      <c r="K2" s="8" t="s">
        <v>46</v>
      </c>
      <c r="L2" s="8" t="s">
        <v>47</v>
      </c>
    </row>
    <row r="3" spans="1:12" s="3" customFormat="1" ht="14.25" customHeight="1">
      <c r="A3" s="9"/>
      <c r="B3" s="9" t="s">
        <v>24</v>
      </c>
      <c r="C3" s="10" t="s">
        <v>57</v>
      </c>
      <c r="D3" s="9" t="s">
        <v>26</v>
      </c>
      <c r="E3" s="9" t="s">
        <v>39</v>
      </c>
      <c r="F3" s="9" t="s">
        <v>41</v>
      </c>
      <c r="G3" s="9" t="s">
        <v>41</v>
      </c>
      <c r="H3" s="9" t="s">
        <v>43</v>
      </c>
      <c r="I3" s="9" t="s">
        <v>26</v>
      </c>
      <c r="J3" s="9" t="s">
        <v>26</v>
      </c>
      <c r="K3" s="9" t="s">
        <v>26</v>
      </c>
      <c r="L3" s="9" t="s">
        <v>24</v>
      </c>
    </row>
    <row r="4" spans="1:12" s="2" customFormat="1" ht="14.25" customHeight="1">
      <c r="A4" s="11"/>
      <c r="B4" s="11"/>
      <c r="C4" s="11" t="s">
        <v>58</v>
      </c>
      <c r="D4" s="11"/>
      <c r="E4" s="11" t="s">
        <v>48</v>
      </c>
      <c r="F4" s="11" t="s">
        <v>55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11" t="s">
        <v>54</v>
      </c>
    </row>
    <row r="5" spans="1:12" s="2" customFormat="1" ht="12.75">
      <c r="A5" s="8"/>
      <c r="B5" s="8" t="s">
        <v>28</v>
      </c>
      <c r="C5" s="8" t="s">
        <v>29</v>
      </c>
      <c r="D5" s="8" t="s">
        <v>56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</row>
    <row r="6" spans="1:12" s="2" customFormat="1" ht="12.75">
      <c r="A6" s="11" t="s">
        <v>17</v>
      </c>
      <c r="B6" s="11">
        <v>10</v>
      </c>
      <c r="C6" s="11">
        <v>46</v>
      </c>
      <c r="D6" s="11">
        <v>7</v>
      </c>
      <c r="E6" s="11">
        <f>C6-D6</f>
        <v>39</v>
      </c>
      <c r="F6" s="11">
        <v>29</v>
      </c>
      <c r="G6" s="12">
        <f>F6/C6*100</f>
        <v>63.04347826086957</v>
      </c>
      <c r="H6" s="12">
        <f>100-G6</f>
        <v>36.95652173913043</v>
      </c>
      <c r="I6" s="12">
        <f>H6*E6/100</f>
        <v>14.413043478260867</v>
      </c>
      <c r="J6" s="12">
        <f>D6+I6</f>
        <v>21.413043478260867</v>
      </c>
      <c r="K6" s="12">
        <f>C6-J6</f>
        <v>24.586956521739133</v>
      </c>
      <c r="L6" s="12">
        <f>K6*B6</f>
        <v>245.8695652173913</v>
      </c>
    </row>
    <row r="7" spans="1:12" s="2" customFormat="1" ht="12.75">
      <c r="A7" s="11" t="s">
        <v>18</v>
      </c>
      <c r="B7" s="11">
        <v>10</v>
      </c>
      <c r="C7" s="11">
        <v>46</v>
      </c>
      <c r="D7" s="11">
        <v>7</v>
      </c>
      <c r="E7" s="11">
        <f aca="true" t="shared" si="0" ref="E7:E13">C7-D7</f>
        <v>39</v>
      </c>
      <c r="F7" s="11">
        <v>29</v>
      </c>
      <c r="G7" s="12">
        <f aca="true" t="shared" si="1" ref="G7:G13">F7/C7*100</f>
        <v>63.04347826086957</v>
      </c>
      <c r="H7" s="12">
        <f aca="true" t="shared" si="2" ref="H7:H13">100-G7</f>
        <v>36.95652173913043</v>
      </c>
      <c r="I7" s="12">
        <f aca="true" t="shared" si="3" ref="I7:I13">H7*E7/100</f>
        <v>14.413043478260867</v>
      </c>
      <c r="J7" s="12">
        <f aca="true" t="shared" si="4" ref="J7:J13">D7+I7</f>
        <v>21.413043478260867</v>
      </c>
      <c r="K7" s="12">
        <f aca="true" t="shared" si="5" ref="K7:K13">C7-J7</f>
        <v>24.586956521739133</v>
      </c>
      <c r="L7" s="12">
        <f aca="true" t="shared" si="6" ref="L7:L13">K7*B7</f>
        <v>245.8695652173913</v>
      </c>
    </row>
    <row r="8" spans="1:12" s="2" customFormat="1" ht="12.75">
      <c r="A8" s="11" t="s">
        <v>19</v>
      </c>
      <c r="B8" s="11">
        <v>10</v>
      </c>
      <c r="C8" s="11">
        <v>46</v>
      </c>
      <c r="D8" s="11">
        <v>7</v>
      </c>
      <c r="E8" s="11">
        <f t="shared" si="0"/>
        <v>39</v>
      </c>
      <c r="F8" s="11">
        <v>46</v>
      </c>
      <c r="G8" s="12">
        <f t="shared" si="1"/>
        <v>100</v>
      </c>
      <c r="H8" s="12">
        <f t="shared" si="2"/>
        <v>0</v>
      </c>
      <c r="I8" s="12">
        <f t="shared" si="3"/>
        <v>0</v>
      </c>
      <c r="J8" s="12">
        <f t="shared" si="4"/>
        <v>7</v>
      </c>
      <c r="K8" s="12">
        <f t="shared" si="5"/>
        <v>39</v>
      </c>
      <c r="L8" s="12">
        <f t="shared" si="6"/>
        <v>390</v>
      </c>
    </row>
    <row r="9" spans="1:12" s="2" customFormat="1" ht="12.75">
      <c r="A9" s="11" t="s">
        <v>20</v>
      </c>
      <c r="B9" s="11">
        <v>10</v>
      </c>
      <c r="C9" s="11">
        <v>46</v>
      </c>
      <c r="D9" s="11">
        <v>8</v>
      </c>
      <c r="E9" s="11">
        <f t="shared" si="0"/>
        <v>38</v>
      </c>
      <c r="F9" s="11">
        <v>46</v>
      </c>
      <c r="G9" s="12">
        <f t="shared" si="1"/>
        <v>100</v>
      </c>
      <c r="H9" s="12">
        <f t="shared" si="2"/>
        <v>0</v>
      </c>
      <c r="I9" s="12">
        <f t="shared" si="3"/>
        <v>0</v>
      </c>
      <c r="J9" s="12">
        <f t="shared" si="4"/>
        <v>8</v>
      </c>
      <c r="K9" s="12">
        <f t="shared" si="5"/>
        <v>38</v>
      </c>
      <c r="L9" s="12">
        <f t="shared" si="6"/>
        <v>380</v>
      </c>
    </row>
    <row r="10" spans="1:12" s="2" customFormat="1" ht="12.75">
      <c r="A10" s="11" t="s">
        <v>21</v>
      </c>
      <c r="B10" s="11">
        <v>10</v>
      </c>
      <c r="C10" s="11">
        <v>46</v>
      </c>
      <c r="D10" s="11">
        <v>8</v>
      </c>
      <c r="E10" s="11">
        <f t="shared" si="0"/>
        <v>38</v>
      </c>
      <c r="F10" s="11">
        <v>46</v>
      </c>
      <c r="G10" s="12">
        <f t="shared" si="1"/>
        <v>100</v>
      </c>
      <c r="H10" s="12">
        <f t="shared" si="2"/>
        <v>0</v>
      </c>
      <c r="I10" s="12">
        <f t="shared" si="3"/>
        <v>0</v>
      </c>
      <c r="J10" s="12">
        <f t="shared" si="4"/>
        <v>8</v>
      </c>
      <c r="K10" s="12">
        <f t="shared" si="5"/>
        <v>38</v>
      </c>
      <c r="L10" s="12">
        <f t="shared" si="6"/>
        <v>380</v>
      </c>
    </row>
    <row r="11" spans="1:12" s="2" customFormat="1" ht="12.75">
      <c r="A11" s="13" t="s">
        <v>22</v>
      </c>
      <c r="B11" s="13">
        <v>10</v>
      </c>
      <c r="C11" s="13">
        <v>46</v>
      </c>
      <c r="D11" s="13">
        <v>8</v>
      </c>
      <c r="E11" s="13">
        <f t="shared" si="0"/>
        <v>38</v>
      </c>
      <c r="F11" s="13">
        <v>46</v>
      </c>
      <c r="G11" s="14">
        <f t="shared" si="1"/>
        <v>100</v>
      </c>
      <c r="H11" s="14">
        <f t="shared" si="2"/>
        <v>0</v>
      </c>
      <c r="I11" s="14">
        <f t="shared" si="3"/>
        <v>0</v>
      </c>
      <c r="J11" s="14">
        <f t="shared" si="4"/>
        <v>8</v>
      </c>
      <c r="K11" s="14">
        <f t="shared" si="5"/>
        <v>38</v>
      </c>
      <c r="L11" s="14">
        <f t="shared" si="6"/>
        <v>380</v>
      </c>
    </row>
    <row r="12" spans="7:12" s="2" customFormat="1" ht="12.75">
      <c r="G12" s="4"/>
      <c r="H12" s="4"/>
      <c r="I12" s="4"/>
      <c r="J12" s="4"/>
      <c r="K12" s="4"/>
      <c r="L12" s="5"/>
    </row>
    <row r="13" spans="1:12" s="2" customFormat="1" ht="12.75">
      <c r="A13" s="3"/>
      <c r="B13" s="3"/>
      <c r="C13" s="3"/>
      <c r="D13" s="3"/>
      <c r="E13" s="3"/>
      <c r="F13" s="3"/>
      <c r="G13" s="6"/>
      <c r="H13" s="6"/>
      <c r="I13" s="6"/>
      <c r="J13" s="6"/>
      <c r="K13" s="6"/>
      <c r="L13" s="7"/>
    </row>
    <row r="14" ht="12.75">
      <c r="A14" s="8"/>
    </row>
    <row r="15" spans="1:6" ht="12.75">
      <c r="A15" s="8"/>
      <c r="B15" s="15"/>
      <c r="C15" s="15"/>
      <c r="D15" s="15"/>
      <c r="E15" s="15"/>
      <c r="F15" s="15"/>
    </row>
    <row r="16" spans="1:7" ht="12.75">
      <c r="A16" s="9"/>
      <c r="B16" s="16" t="s">
        <v>59</v>
      </c>
      <c r="C16" s="2" t="s">
        <v>60</v>
      </c>
      <c r="D16" s="16" t="s">
        <v>61</v>
      </c>
      <c r="E16" s="16" t="s">
        <v>63</v>
      </c>
      <c r="F16" s="21" t="s">
        <v>64</v>
      </c>
      <c r="G16" s="2"/>
    </row>
    <row r="17" spans="1:7" ht="12.75">
      <c r="A17" s="13" t="s">
        <v>16</v>
      </c>
      <c r="B17" s="17" t="s">
        <v>26</v>
      </c>
      <c r="C17" s="1" t="s">
        <v>24</v>
      </c>
      <c r="D17" s="17" t="s">
        <v>62</v>
      </c>
      <c r="E17" s="17" t="s">
        <v>65</v>
      </c>
      <c r="F17" s="22" t="s">
        <v>66</v>
      </c>
      <c r="G17" s="2"/>
    </row>
    <row r="18" spans="1:7" ht="12.75">
      <c r="A18" s="11" t="s">
        <v>17</v>
      </c>
      <c r="B18" s="18">
        <v>24.586956521739133</v>
      </c>
      <c r="C18" s="18">
        <v>245.8695652173913</v>
      </c>
      <c r="D18" s="19">
        <v>100</v>
      </c>
      <c r="E18" s="20">
        <f>D18/B18</f>
        <v>4.067197170645446</v>
      </c>
      <c r="F18" s="20">
        <f>D18/C18</f>
        <v>0.40671971706454463</v>
      </c>
      <c r="G18" s="2"/>
    </row>
    <row r="19" spans="1:7" ht="12.75">
      <c r="A19" s="11" t="s">
        <v>18</v>
      </c>
      <c r="B19" s="18">
        <v>24.586956521739133</v>
      </c>
      <c r="C19" s="18">
        <v>245.8695652173913</v>
      </c>
      <c r="D19" s="19">
        <v>100</v>
      </c>
      <c r="E19" s="20">
        <f>D19/B19</f>
        <v>4.067197170645446</v>
      </c>
      <c r="F19" s="20">
        <f>D19/C19</f>
        <v>0.40671971706454463</v>
      </c>
      <c r="G19" s="2"/>
    </row>
    <row r="20" spans="1:7" ht="12.75">
      <c r="A20" s="11" t="s">
        <v>19</v>
      </c>
      <c r="B20" s="18">
        <v>39</v>
      </c>
      <c r="C20" s="18">
        <v>390</v>
      </c>
      <c r="D20" s="19">
        <v>100</v>
      </c>
      <c r="E20" s="20">
        <f>D20/B20</f>
        <v>2.5641025641025643</v>
      </c>
      <c r="F20" s="20">
        <f>D20/C20</f>
        <v>0.2564102564102564</v>
      </c>
      <c r="G20" s="2"/>
    </row>
    <row r="21" spans="1:7" ht="12.75">
      <c r="A21" s="11" t="s">
        <v>20</v>
      </c>
      <c r="B21" s="18">
        <v>38</v>
      </c>
      <c r="C21" s="18">
        <v>380</v>
      </c>
      <c r="D21" s="19">
        <v>100</v>
      </c>
      <c r="E21" s="20">
        <f>D21/B21</f>
        <v>2.6315789473684212</v>
      </c>
      <c r="F21" s="20">
        <f>D21/C21</f>
        <v>0.2631578947368421</v>
      </c>
      <c r="G21" s="2"/>
    </row>
    <row r="22" spans="1:7" ht="12.75">
      <c r="A22" s="11" t="s">
        <v>21</v>
      </c>
      <c r="B22" s="18">
        <v>38</v>
      </c>
      <c r="C22" s="18">
        <v>380</v>
      </c>
      <c r="D22" s="19">
        <v>100</v>
      </c>
      <c r="E22" s="20">
        <f>D22/B22</f>
        <v>2.6315789473684212</v>
      </c>
      <c r="F22" s="20">
        <f>D22/C22</f>
        <v>0.2631578947368421</v>
      </c>
      <c r="G22" s="2"/>
    </row>
    <row r="23" spans="1:7" ht="12.75">
      <c r="A23" s="13" t="s">
        <v>22</v>
      </c>
      <c r="B23" s="18">
        <v>38</v>
      </c>
      <c r="C23" s="18">
        <v>380</v>
      </c>
      <c r="D23" s="19">
        <v>100</v>
      </c>
      <c r="E23" s="20">
        <f>D23/B23</f>
        <v>2.6315789473684212</v>
      </c>
      <c r="F23" s="20">
        <f>D23/C23</f>
        <v>0.2631578947368421</v>
      </c>
      <c r="G23" s="2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CAETANO</dc:creator>
  <cp:keywords/>
  <dc:description/>
  <cp:lastModifiedBy>CAETANO</cp:lastModifiedBy>
  <dcterms:created xsi:type="dcterms:W3CDTF">2005-07-18T18:36:34Z</dcterms:created>
  <dcterms:modified xsi:type="dcterms:W3CDTF">2005-07-19T17:55:03Z</dcterms:modified>
  <cp:category/>
  <cp:version/>
  <cp:contentType/>
  <cp:contentStatus/>
</cp:coreProperties>
</file>